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Q20676\Desktop\"/>
    </mc:Choice>
  </mc:AlternateContent>
  <bookViews>
    <workbookView xWindow="0" yWindow="0" windowWidth="23040" windowHeight="8625"/>
  </bookViews>
  <sheets>
    <sheet name="Risikovurdering" sheetId="1" r:id="rId1"/>
    <sheet name="Data" sheetId="2" r:id="rId2"/>
  </sheets>
  <definedNames>
    <definedName name="_xlnm._FilterDatabase" localSheetId="1" hidden="1">Data!$B$2:$B$4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D6" i="1" l="1"/>
  <c r="L37" i="1"/>
  <c r="D7" i="1"/>
  <c r="D5" i="1" l="1"/>
  <c r="D24" i="1" l="1"/>
  <c r="D21" i="1" l="1"/>
  <c r="D28" i="1" l="1"/>
  <c r="D25" i="1"/>
  <c r="D20" i="1"/>
  <c r="D17" i="1"/>
  <c r="D16" i="1"/>
  <c r="D15" i="1"/>
  <c r="D14" i="1"/>
  <c r="D13" i="1"/>
  <c r="D12" i="1"/>
  <c r="D11" i="1"/>
  <c r="D10" i="1"/>
  <c r="D9" i="1"/>
  <c r="D8" i="1"/>
  <c r="C32" i="1" l="1"/>
  <c r="C48" i="1" l="1"/>
  <c r="C46" i="1"/>
  <c r="C47" i="1"/>
  <c r="C45" i="1"/>
</calcChain>
</file>

<file path=xl/sharedStrings.xml><?xml version="1.0" encoding="utf-8"?>
<sst xmlns="http://schemas.openxmlformats.org/spreadsheetml/2006/main" count="75" uniqueCount="51">
  <si>
    <t>Databehandler:</t>
  </si>
  <si>
    <t>Kategori af oplysninger som indgår i behandingen:</t>
  </si>
  <si>
    <t>Almindelige personoplysninger (art. 6):</t>
  </si>
  <si>
    <t>Almindelige fortrolige personoplysninger (art. 6):</t>
  </si>
  <si>
    <t>Race eller etnisk oprindelse:</t>
  </si>
  <si>
    <t>Politisk overbevisning:</t>
  </si>
  <si>
    <t>Religiøs overbevisning:</t>
  </si>
  <si>
    <t>Filosofisk overbevisning:</t>
  </si>
  <si>
    <t>Fagforeningsmæssigt tilhørsforhold:</t>
  </si>
  <si>
    <t>Genetiske data:</t>
  </si>
  <si>
    <t>Biometriske data:</t>
  </si>
  <si>
    <t>Helbredsoplysninger:</t>
  </si>
  <si>
    <t>Seksuelle forhold eller seksuel orientering:</t>
  </si>
  <si>
    <t>Særlige kategorier af personoplysninger (art. 9)</t>
  </si>
  <si>
    <t>Oplysninger om strafbare forhold (art. 10)</t>
  </si>
  <si>
    <t>Vurderes det, at der behandles en større mængde personoplysninger?:</t>
  </si>
  <si>
    <t>Der behandles mange typer af personoplysninger:</t>
  </si>
  <si>
    <t>Særlig gruppe af registerede:</t>
  </si>
  <si>
    <t>Omfang af personoplysninger:</t>
  </si>
  <si>
    <t>Behandles der oplysninger på personer af en særlige gruppe?:</t>
  </si>
  <si>
    <t>Der behandles oplysninger om særligt udsatte eller sårbare personer:</t>
  </si>
  <si>
    <t>Overføres der personoplysninger til tredjelande?:</t>
  </si>
  <si>
    <t>Overførsel til tredjelande:</t>
  </si>
  <si>
    <t>Den identificerede risiko for de registeredes rettigheder:</t>
  </si>
  <si>
    <t>Ud fra de ovenstående oplysninger om behandlingen af oplysningerne, identificeres risici for de registreredes rettitgheder, som:</t>
  </si>
  <si>
    <t>Ja</t>
  </si>
  <si>
    <t>Nej</t>
  </si>
  <si>
    <t>CPR-nummer (DBL § 11):</t>
  </si>
  <si>
    <t>Score</t>
  </si>
  <si>
    <t>Lav</t>
  </si>
  <si>
    <t>Middel</t>
  </si>
  <si>
    <t>Høj</t>
  </si>
  <si>
    <t>Valg af tilsynsform:</t>
  </si>
  <si>
    <t>Ud fra den identificerede risiko de registreredes rettigheder, vurderes det, at følgende type af tilsyn skal føres med databehandleren:</t>
  </si>
  <si>
    <t>Skriftligt tilsyn - Revisorerklæring (høj risiko)</t>
  </si>
  <si>
    <t>Skriftligt tilsyn - Revisorerklæring (middel risiko)</t>
  </si>
  <si>
    <t>Skriftligt tilsyn - Stort spørgeskema (middel risiko)</t>
  </si>
  <si>
    <t>Skriftligt tilsyn - Middel spørgeskema (lav risiko)</t>
  </si>
  <si>
    <t>Skriftligt tilsyn - Lille spørgeskema (lav risiko)</t>
  </si>
  <si>
    <t>Fysisk tilsyn (høj risiko)</t>
  </si>
  <si>
    <t>Hyppighed af tilsyn:</t>
  </si>
  <si>
    <t>Ud fra den identificerede risiko for de registeredes rettigheder, vurderes det, at tilsynet skal føres med følgende hyppighed:</t>
  </si>
  <si>
    <t>Halvårligt (høj risiko)</t>
  </si>
  <si>
    <t>Årligt (høj eller middel risiko)</t>
  </si>
  <si>
    <t>Hver 18. måned (middel eller lav risiko)</t>
  </si>
  <si>
    <t>Hvert andet år (lav risiko)</t>
  </si>
  <si>
    <t>Bemærkninger</t>
  </si>
  <si>
    <t>Risikovurdering, jf. artikel 24 til vurdering af tilsynsform for databehandler</t>
  </si>
  <si>
    <t>Der behandles oplysninger om et stort antal af personer:</t>
  </si>
  <si>
    <t>Der behandles oplysninger om børn og unge (under 18 år):</t>
  </si>
  <si>
    <t>Personoplysninger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</si>
</sst>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0" fontId="0" fillId="0" borderId="5" xfId="0" applyBorder="1" applyAlignment="1"/>
    <xf numFmtId="0" fontId="0" fillId="0" borderId="0" xfId="0" applyAlignment="1"/>
    <xf numFmtId="0" fontId="0" fillId="0" borderId="0" xfId="0" applyFill="1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abSelected="1" zoomScaleNormal="100" workbookViewId="0">
      <selection activeCell="C32" sqref="C32:D32"/>
    </sheetView>
  </sheetViews>
  <sheetFormatPr defaultRowHeight="15" x14ac:dyDescent="0.25"/>
  <cols>
    <col min="1" max="1" width="33.7109375" customWidth="1"/>
    <col min="2" max="2" width="40.7109375" customWidth="1"/>
    <col min="3" max="3" width="21.5703125" customWidth="1"/>
    <col min="9" max="9" width="9" customWidth="1"/>
    <col min="12" max="12" width="9.140625" customWidth="1"/>
    <col min="13" max="13" width="9.7109375" customWidth="1"/>
  </cols>
  <sheetData>
    <row r="2" spans="1:12" x14ac:dyDescent="0.25">
      <c r="A2" s="19" t="s">
        <v>47</v>
      </c>
      <c r="B2" s="19"/>
      <c r="C2" s="19"/>
      <c r="D2" s="19"/>
    </row>
    <row r="3" spans="1:12" x14ac:dyDescent="0.25">
      <c r="A3" s="3" t="s">
        <v>0</v>
      </c>
      <c r="B3" s="18"/>
      <c r="C3" s="18"/>
      <c r="D3" s="18"/>
    </row>
    <row r="4" spans="1:12" x14ac:dyDescent="0.25">
      <c r="A4" s="43" t="s">
        <v>1</v>
      </c>
      <c r="B4" s="44"/>
      <c r="C4" s="45"/>
      <c r="D4" s="1" t="s">
        <v>28</v>
      </c>
      <c r="F4" s="19" t="s">
        <v>46</v>
      </c>
      <c r="G4" s="19"/>
      <c r="H4" s="19"/>
      <c r="I4" s="19"/>
    </row>
    <row r="5" spans="1:12" x14ac:dyDescent="0.25">
      <c r="A5" s="29" t="s">
        <v>2</v>
      </c>
      <c r="B5" s="30"/>
      <c r="C5" s="7" t="s">
        <v>26</v>
      </c>
      <c r="D5" s="1">
        <f>IF(ISNUMBER(FIND("Ja",C5,1)),2,0)</f>
        <v>0</v>
      </c>
      <c r="F5" s="33"/>
      <c r="G5" s="34"/>
      <c r="H5" s="34"/>
      <c r="I5" s="35"/>
    </row>
    <row r="6" spans="1:12" x14ac:dyDescent="0.25">
      <c r="A6" s="29" t="s">
        <v>3</v>
      </c>
      <c r="B6" s="30"/>
      <c r="C6" s="7" t="s">
        <v>26</v>
      </c>
      <c r="D6" s="1">
        <f t="shared" ref="D6:D17" si="0">IF(ISNUMBER(FIND("Ja",C6,1)),3,0)</f>
        <v>0</v>
      </c>
      <c r="F6" s="36"/>
      <c r="G6" s="37"/>
      <c r="H6" s="37"/>
      <c r="I6" s="38"/>
    </row>
    <row r="7" spans="1:12" x14ac:dyDescent="0.25">
      <c r="A7" s="29" t="s">
        <v>27</v>
      </c>
      <c r="B7" s="30"/>
      <c r="C7" s="7" t="s">
        <v>26</v>
      </c>
      <c r="D7" s="1">
        <f>IF(ISNUMBER(FIND("Ja",C7,1)),3,0)</f>
        <v>0</v>
      </c>
      <c r="F7" s="36"/>
      <c r="G7" s="37"/>
      <c r="H7" s="37"/>
      <c r="I7" s="38"/>
      <c r="L7" s="17"/>
    </row>
    <row r="8" spans="1:12" x14ac:dyDescent="0.25">
      <c r="A8" s="31" t="s">
        <v>13</v>
      </c>
      <c r="B8" s="1" t="s">
        <v>4</v>
      </c>
      <c r="C8" s="7" t="s">
        <v>26</v>
      </c>
      <c r="D8" s="1">
        <f t="shared" si="0"/>
        <v>0</v>
      </c>
      <c r="F8" s="36"/>
      <c r="G8" s="37"/>
      <c r="H8" s="37"/>
      <c r="I8" s="38"/>
    </row>
    <row r="9" spans="1:12" x14ac:dyDescent="0.25">
      <c r="A9" s="32"/>
      <c r="B9" s="1" t="s">
        <v>5</v>
      </c>
      <c r="C9" s="7" t="s">
        <v>26</v>
      </c>
      <c r="D9" s="1">
        <f t="shared" si="0"/>
        <v>0</v>
      </c>
      <c r="F9" s="36"/>
      <c r="G9" s="37"/>
      <c r="H9" s="37"/>
      <c r="I9" s="38"/>
    </row>
    <row r="10" spans="1:12" x14ac:dyDescent="0.25">
      <c r="A10" s="32"/>
      <c r="B10" s="1" t="s">
        <v>6</v>
      </c>
      <c r="C10" s="7" t="s">
        <v>26</v>
      </c>
      <c r="D10" s="1">
        <f t="shared" si="0"/>
        <v>0</v>
      </c>
      <c r="F10" s="36"/>
      <c r="G10" s="37"/>
      <c r="H10" s="37"/>
      <c r="I10" s="38"/>
    </row>
    <row r="11" spans="1:12" x14ac:dyDescent="0.25">
      <c r="A11" s="32"/>
      <c r="B11" s="1" t="s">
        <v>7</v>
      </c>
      <c r="C11" s="7" t="s">
        <v>26</v>
      </c>
      <c r="D11" s="1">
        <f t="shared" si="0"/>
        <v>0</v>
      </c>
      <c r="F11" s="36"/>
      <c r="G11" s="37"/>
      <c r="H11" s="37"/>
      <c r="I11" s="38"/>
    </row>
    <row r="12" spans="1:12" x14ac:dyDescent="0.25">
      <c r="A12" s="32"/>
      <c r="B12" s="1" t="s">
        <v>8</v>
      </c>
      <c r="C12" s="7" t="s">
        <v>26</v>
      </c>
      <c r="D12" s="1">
        <f t="shared" si="0"/>
        <v>0</v>
      </c>
      <c r="F12" s="36"/>
      <c r="G12" s="37"/>
      <c r="H12" s="37"/>
      <c r="I12" s="38"/>
    </row>
    <row r="13" spans="1:12" x14ac:dyDescent="0.25">
      <c r="A13" s="32"/>
      <c r="B13" s="1" t="s">
        <v>9</v>
      </c>
      <c r="C13" s="7" t="s">
        <v>26</v>
      </c>
      <c r="D13" s="1">
        <f t="shared" si="0"/>
        <v>0</v>
      </c>
      <c r="F13" s="36"/>
      <c r="G13" s="37"/>
      <c r="H13" s="37"/>
      <c r="I13" s="38"/>
    </row>
    <row r="14" spans="1:12" x14ac:dyDescent="0.25">
      <c r="A14" s="32"/>
      <c r="B14" s="1" t="s">
        <v>10</v>
      </c>
      <c r="C14" s="7" t="s">
        <v>26</v>
      </c>
      <c r="D14" s="1">
        <f t="shared" si="0"/>
        <v>0</v>
      </c>
      <c r="F14" s="36"/>
      <c r="G14" s="37"/>
      <c r="H14" s="37"/>
      <c r="I14" s="38"/>
    </row>
    <row r="15" spans="1:12" x14ac:dyDescent="0.25">
      <c r="A15" s="32"/>
      <c r="B15" s="1" t="s">
        <v>11</v>
      </c>
      <c r="C15" s="7" t="s">
        <v>26</v>
      </c>
      <c r="D15" s="1">
        <f t="shared" si="0"/>
        <v>0</v>
      </c>
      <c r="F15" s="36"/>
      <c r="G15" s="37"/>
      <c r="H15" s="37"/>
      <c r="I15" s="38"/>
    </row>
    <row r="16" spans="1:12" x14ac:dyDescent="0.25">
      <c r="A16" s="28"/>
      <c r="B16" s="1" t="s">
        <v>12</v>
      </c>
      <c r="C16" s="7" t="s">
        <v>26</v>
      </c>
      <c r="D16" s="1">
        <f t="shared" si="0"/>
        <v>0</v>
      </c>
      <c r="F16" s="36"/>
      <c r="G16" s="37"/>
      <c r="H16" s="37"/>
      <c r="I16" s="38"/>
    </row>
    <row r="17" spans="1:9" x14ac:dyDescent="0.25">
      <c r="A17" s="46" t="s">
        <v>14</v>
      </c>
      <c r="B17" s="46"/>
      <c r="C17" s="7" t="s">
        <v>26</v>
      </c>
      <c r="D17" s="1">
        <f t="shared" si="0"/>
        <v>0</v>
      </c>
      <c r="F17" s="39"/>
      <c r="G17" s="40"/>
      <c r="H17" s="40"/>
      <c r="I17" s="41"/>
    </row>
    <row r="18" spans="1:9" x14ac:dyDescent="0.25">
      <c r="A18" s="18"/>
      <c r="B18" s="18"/>
      <c r="C18" s="18"/>
      <c r="D18" s="18"/>
    </row>
    <row r="19" spans="1:9" x14ac:dyDescent="0.25">
      <c r="A19" s="19" t="s">
        <v>18</v>
      </c>
      <c r="B19" s="19"/>
      <c r="C19" s="19"/>
      <c r="D19" s="19"/>
      <c r="F19" s="19" t="s">
        <v>46</v>
      </c>
      <c r="G19" s="19"/>
      <c r="H19" s="19"/>
      <c r="I19" s="19"/>
    </row>
    <row r="20" spans="1:9" ht="28.15" customHeight="1" x14ac:dyDescent="0.25">
      <c r="A20" s="28" t="s">
        <v>15</v>
      </c>
      <c r="B20" s="4" t="s">
        <v>16</v>
      </c>
      <c r="C20" s="16" t="s">
        <v>26</v>
      </c>
      <c r="D20" s="1">
        <f>IF(ISNUMBER(FIND("Ja",C20,1)),3,0)</f>
        <v>0</v>
      </c>
      <c r="F20" s="33"/>
      <c r="G20" s="34"/>
      <c r="H20" s="34"/>
      <c r="I20" s="35"/>
    </row>
    <row r="21" spans="1:9" ht="30" x14ac:dyDescent="0.25">
      <c r="A21" s="25"/>
      <c r="B21" s="2" t="s">
        <v>48</v>
      </c>
      <c r="C21" s="7" t="s">
        <v>26</v>
      </c>
      <c r="D21" s="1">
        <f>IF(ISNUMBER(FIND("Ja",C21,1)),3,0)</f>
        <v>0</v>
      </c>
      <c r="F21" s="39"/>
      <c r="G21" s="40"/>
      <c r="H21" s="40"/>
      <c r="I21" s="41"/>
    </row>
    <row r="22" spans="1:9" x14ac:dyDescent="0.25">
      <c r="A22" s="18"/>
      <c r="B22" s="18"/>
      <c r="C22" s="18"/>
      <c r="D22" s="18"/>
    </row>
    <row r="23" spans="1:9" x14ac:dyDescent="0.25">
      <c r="A23" s="19" t="s">
        <v>17</v>
      </c>
      <c r="B23" s="19"/>
      <c r="C23" s="19"/>
      <c r="D23" s="19"/>
      <c r="F23" s="19" t="s">
        <v>46</v>
      </c>
      <c r="G23" s="19"/>
      <c r="H23" s="19"/>
      <c r="I23" s="19"/>
    </row>
    <row r="24" spans="1:9" ht="30" x14ac:dyDescent="0.25">
      <c r="A24" s="28" t="s">
        <v>19</v>
      </c>
      <c r="B24" s="4" t="s">
        <v>49</v>
      </c>
      <c r="C24" s="16" t="s">
        <v>26</v>
      </c>
      <c r="D24" s="1">
        <f>IF(ISNUMBER(FIND("Ja",C24,1)),3,0)</f>
        <v>0</v>
      </c>
      <c r="F24" s="33"/>
      <c r="G24" s="34"/>
      <c r="H24" s="34"/>
      <c r="I24" s="35"/>
    </row>
    <row r="25" spans="1:9" ht="30" x14ac:dyDescent="0.25">
      <c r="A25" s="25"/>
      <c r="B25" s="2" t="s">
        <v>20</v>
      </c>
      <c r="C25" s="7" t="s">
        <v>26</v>
      </c>
      <c r="D25" s="1">
        <f>IF(ISNUMBER(FIND("Ja",C25,1)),3,0)</f>
        <v>0</v>
      </c>
      <c r="F25" s="39"/>
      <c r="G25" s="40"/>
      <c r="H25" s="40"/>
      <c r="I25" s="41"/>
    </row>
    <row r="26" spans="1:9" x14ac:dyDescent="0.25">
      <c r="A26" s="18"/>
      <c r="B26" s="18"/>
      <c r="C26" s="18"/>
      <c r="D26" s="18"/>
    </row>
    <row r="27" spans="1:9" x14ac:dyDescent="0.25">
      <c r="A27" s="19" t="s">
        <v>22</v>
      </c>
      <c r="B27" s="19"/>
      <c r="C27" s="19"/>
      <c r="D27" s="19"/>
      <c r="F27" s="19" t="s">
        <v>46</v>
      </c>
      <c r="G27" s="19"/>
      <c r="H27" s="19"/>
      <c r="I27" s="19"/>
    </row>
    <row r="28" spans="1:9" ht="18.600000000000001" customHeight="1" x14ac:dyDescent="0.25">
      <c r="A28" s="26" t="s">
        <v>21</v>
      </c>
      <c r="B28" s="27"/>
      <c r="C28" s="16" t="s">
        <v>26</v>
      </c>
      <c r="D28" s="1">
        <f>IF(ISNUMBER(FIND("Ja",C28,1)),3,0)</f>
        <v>0</v>
      </c>
      <c r="F28" s="48"/>
      <c r="G28" s="49"/>
      <c r="H28" s="49"/>
      <c r="I28" s="50"/>
    </row>
    <row r="29" spans="1:9" x14ac:dyDescent="0.25">
      <c r="A29" s="23"/>
      <c r="B29" s="23"/>
      <c r="C29" s="23"/>
      <c r="D29" s="23"/>
    </row>
    <row r="30" spans="1:9" x14ac:dyDescent="0.25">
      <c r="A30" s="24"/>
      <c r="B30" s="24"/>
      <c r="C30" s="24"/>
      <c r="D30" s="24"/>
    </row>
    <row r="31" spans="1:9" x14ac:dyDescent="0.25">
      <c r="A31" s="19" t="s">
        <v>23</v>
      </c>
      <c r="B31" s="19"/>
      <c r="C31" s="19"/>
      <c r="D31" s="19"/>
      <c r="F31" s="19" t="s">
        <v>46</v>
      </c>
      <c r="G31" s="19"/>
      <c r="H31" s="19"/>
      <c r="I31" s="19"/>
    </row>
    <row r="32" spans="1:9" ht="28.9" customHeight="1" x14ac:dyDescent="0.25">
      <c r="A32" s="28" t="s">
        <v>24</v>
      </c>
      <c r="B32" s="28"/>
      <c r="C32" s="47">
        <f>D5+D6+D7+D8+D9+D10+D11+D12+D13+D14+D15+D16+D17+D20+D21+D24+D25+D28</f>
        <v>0</v>
      </c>
      <c r="D32" s="47"/>
      <c r="F32" s="33"/>
      <c r="G32" s="34"/>
      <c r="H32" s="34"/>
      <c r="I32" s="35"/>
    </row>
    <row r="33" spans="1:13" x14ac:dyDescent="0.25">
      <c r="A33" s="5" t="s">
        <v>29</v>
      </c>
      <c r="B33" s="6" t="s">
        <v>30</v>
      </c>
      <c r="C33" s="42" t="s">
        <v>31</v>
      </c>
      <c r="D33" s="42"/>
      <c r="F33" s="39"/>
      <c r="G33" s="40"/>
      <c r="H33" s="40"/>
      <c r="I33" s="41"/>
    </row>
    <row r="34" spans="1:13" x14ac:dyDescent="0.25">
      <c r="A34" s="23"/>
      <c r="B34" s="23"/>
      <c r="C34" s="23"/>
      <c r="D34" s="23"/>
    </row>
    <row r="35" spans="1:13" x14ac:dyDescent="0.25">
      <c r="A35" s="24"/>
      <c r="B35" s="24"/>
      <c r="C35" s="24"/>
      <c r="D35" s="24"/>
    </row>
    <row r="36" spans="1:13" x14ac:dyDescent="0.25">
      <c r="A36" s="19" t="s">
        <v>32</v>
      </c>
      <c r="B36" s="19"/>
      <c r="C36" s="19"/>
      <c r="D36" s="19"/>
      <c r="F36" s="19" t="s">
        <v>46</v>
      </c>
      <c r="G36" s="19"/>
      <c r="H36" s="19"/>
      <c r="I36" s="19"/>
    </row>
    <row r="37" spans="1:13" x14ac:dyDescent="0.25">
      <c r="A37" s="25" t="s">
        <v>33</v>
      </c>
      <c r="B37" s="1" t="s">
        <v>38</v>
      </c>
      <c r="C37" s="18" t="str">
        <f>IF(C32&lt;10,"Ja","Nej")</f>
        <v>Ja</v>
      </c>
      <c r="D37" s="18"/>
      <c r="F37" s="33"/>
      <c r="G37" s="34"/>
      <c r="H37" s="34"/>
      <c r="I37" s="35"/>
      <c r="L37" s="18" t="str">
        <f>IF(L32&lt;6,"Ja","Nej")</f>
        <v>Ja</v>
      </c>
      <c r="M37" s="18"/>
    </row>
    <row r="38" spans="1:13" x14ac:dyDescent="0.25">
      <c r="A38" s="25"/>
      <c r="B38" s="1" t="s">
        <v>37</v>
      </c>
      <c r="C38" s="18" t="str">
        <f>IF(AND(C32&gt;9, C32&lt;16),"Ja","Nej")</f>
        <v>Nej</v>
      </c>
      <c r="D38" s="18"/>
      <c r="F38" s="36"/>
      <c r="G38" s="37"/>
      <c r="H38" s="37"/>
      <c r="I38" s="38"/>
    </row>
    <row r="39" spans="1:13" x14ac:dyDescent="0.25">
      <c r="A39" s="25"/>
      <c r="B39" s="1" t="s">
        <v>36</v>
      </c>
      <c r="C39" s="18" t="str">
        <f>IF(AND(C32&gt;15, C32&lt;21),"Ja","Nej")</f>
        <v>Nej</v>
      </c>
      <c r="D39" s="18"/>
      <c r="F39" s="36"/>
      <c r="G39" s="37"/>
      <c r="H39" s="37"/>
      <c r="I39" s="38"/>
    </row>
    <row r="40" spans="1:13" x14ac:dyDescent="0.25">
      <c r="A40" s="25"/>
      <c r="B40" s="1" t="s">
        <v>35</v>
      </c>
      <c r="C40" s="18" t="str">
        <f>IF(AND(C32&gt;20, C32&lt;26),"Ja","Nej")</f>
        <v>Nej</v>
      </c>
      <c r="D40" s="18"/>
      <c r="F40" s="36"/>
      <c r="G40" s="37"/>
      <c r="H40" s="37"/>
      <c r="I40" s="38"/>
    </row>
    <row r="41" spans="1:13" x14ac:dyDescent="0.25">
      <c r="A41" s="25"/>
      <c r="B41" s="1" t="s">
        <v>34</v>
      </c>
      <c r="C41" s="18" t="str">
        <f>IF(C32&gt;25,"Ja","Nej")</f>
        <v>Nej</v>
      </c>
      <c r="D41" s="18"/>
      <c r="E41" s="9"/>
      <c r="F41" s="36"/>
      <c r="G41" s="37"/>
      <c r="H41" s="37"/>
      <c r="I41" s="38"/>
    </row>
    <row r="42" spans="1:13" x14ac:dyDescent="0.25">
      <c r="A42" s="25"/>
      <c r="B42" s="1" t="s">
        <v>39</v>
      </c>
      <c r="C42" s="18" t="str">
        <f>IF(C32&gt;32,"Ja","Nej")</f>
        <v>Nej</v>
      </c>
      <c r="D42" s="18"/>
      <c r="F42" s="39"/>
      <c r="G42" s="40"/>
      <c r="H42" s="40"/>
      <c r="I42" s="41"/>
    </row>
    <row r="43" spans="1:13" x14ac:dyDescent="0.25">
      <c r="A43" s="19"/>
      <c r="B43" s="19"/>
      <c r="C43" s="19"/>
      <c r="D43" s="19"/>
    </row>
    <row r="44" spans="1:13" x14ac:dyDescent="0.25">
      <c r="A44" s="19" t="s">
        <v>40</v>
      </c>
      <c r="B44" s="19"/>
      <c r="C44" s="19"/>
      <c r="D44" s="19"/>
      <c r="F44" s="19" t="s">
        <v>46</v>
      </c>
      <c r="G44" s="19"/>
      <c r="H44" s="19"/>
      <c r="I44" s="19"/>
    </row>
    <row r="45" spans="1:13" x14ac:dyDescent="0.25">
      <c r="A45" s="20" t="s">
        <v>41</v>
      </c>
      <c r="B45" s="1" t="s">
        <v>45</v>
      </c>
      <c r="C45" s="21" t="str">
        <f>IF(C32&lt;6,"Ja","Nej")</f>
        <v>Ja</v>
      </c>
      <c r="D45" s="22"/>
      <c r="F45" s="33"/>
      <c r="G45" s="34"/>
      <c r="H45" s="34"/>
      <c r="I45" s="35"/>
    </row>
    <row r="46" spans="1:13" x14ac:dyDescent="0.25">
      <c r="A46" s="20"/>
      <c r="B46" s="1" t="s">
        <v>44</v>
      </c>
      <c r="C46" s="21" t="str">
        <f>IF(AND(C32&gt;5, C32&lt;15),"Ja","Nej")</f>
        <v>Nej</v>
      </c>
      <c r="D46" s="22"/>
      <c r="F46" s="36"/>
      <c r="G46" s="37"/>
      <c r="H46" s="37"/>
      <c r="I46" s="38"/>
    </row>
    <row r="47" spans="1:13" x14ac:dyDescent="0.25">
      <c r="A47" s="20"/>
      <c r="B47" s="8" t="s">
        <v>43</v>
      </c>
      <c r="C47" s="21" t="str">
        <f>IF(AND(C32&gt;14, C32&lt;30),"Ja","Nej")</f>
        <v>Nej</v>
      </c>
      <c r="D47" s="22"/>
      <c r="F47" s="36"/>
      <c r="G47" s="37"/>
      <c r="H47" s="37"/>
      <c r="I47" s="38"/>
    </row>
    <row r="48" spans="1:13" x14ac:dyDescent="0.25">
      <c r="A48" s="20"/>
      <c r="B48" s="8" t="s">
        <v>42</v>
      </c>
      <c r="C48" s="21" t="str">
        <f>IF(C32&gt;29,"Ja","Nej")</f>
        <v>Nej</v>
      </c>
      <c r="D48" s="22"/>
      <c r="F48" s="39"/>
      <c r="G48" s="40"/>
      <c r="H48" s="40"/>
      <c r="I48" s="41"/>
    </row>
    <row r="49" spans="1:4" x14ac:dyDescent="0.25">
      <c r="A49" s="12"/>
      <c r="B49" s="12"/>
      <c r="C49" s="12"/>
      <c r="D49" s="12"/>
    </row>
    <row r="50" spans="1:4" x14ac:dyDescent="0.25">
      <c r="A50" s="13"/>
      <c r="B50" s="13"/>
      <c r="C50" s="13"/>
      <c r="D50" s="13"/>
    </row>
    <row r="51" spans="1:4" x14ac:dyDescent="0.25">
      <c r="A51" s="10"/>
      <c r="B51" s="10"/>
      <c r="C51" s="10"/>
      <c r="D51" s="10"/>
    </row>
    <row r="52" spans="1:4" ht="14.45" customHeight="1" x14ac:dyDescent="0.25">
      <c r="A52" s="11"/>
      <c r="B52" s="11"/>
      <c r="C52" s="11"/>
      <c r="D52" s="11"/>
    </row>
    <row r="53" spans="1:4" x14ac:dyDescent="0.25">
      <c r="C53" s="14"/>
    </row>
    <row r="54" spans="1:4" x14ac:dyDescent="0.25">
      <c r="C54" s="14"/>
    </row>
    <row r="55" spans="1:4" x14ac:dyDescent="0.25">
      <c r="C55" s="15"/>
    </row>
    <row r="56" spans="1:4" x14ac:dyDescent="0.25">
      <c r="C56" s="9"/>
    </row>
  </sheetData>
  <dataConsolidate/>
  <mergeCells count="53">
    <mergeCell ref="F36:I36"/>
    <mergeCell ref="F44:I44"/>
    <mergeCell ref="F32:I33"/>
    <mergeCell ref="F37:I42"/>
    <mergeCell ref="F45:I48"/>
    <mergeCell ref="F23:I23"/>
    <mergeCell ref="F27:I27"/>
    <mergeCell ref="F28:I28"/>
    <mergeCell ref="F31:I31"/>
    <mergeCell ref="F24:I25"/>
    <mergeCell ref="F4:I4"/>
    <mergeCell ref="F19:I19"/>
    <mergeCell ref="F5:I17"/>
    <mergeCell ref="F20:I21"/>
    <mergeCell ref="C33:D33"/>
    <mergeCell ref="A19:D19"/>
    <mergeCell ref="A4:C4"/>
    <mergeCell ref="A5:B5"/>
    <mergeCell ref="A17:B17"/>
    <mergeCell ref="A18:D18"/>
    <mergeCell ref="A20:A21"/>
    <mergeCell ref="A24:A25"/>
    <mergeCell ref="A22:D22"/>
    <mergeCell ref="A23:D23"/>
    <mergeCell ref="A26:D26"/>
    <mergeCell ref="C32:D32"/>
    <mergeCell ref="A2:D2"/>
    <mergeCell ref="B3:D3"/>
    <mergeCell ref="A6:B6"/>
    <mergeCell ref="A7:B7"/>
    <mergeCell ref="A8:A16"/>
    <mergeCell ref="A28:B28"/>
    <mergeCell ref="A32:B32"/>
    <mergeCell ref="A27:D27"/>
    <mergeCell ref="A29:D30"/>
    <mergeCell ref="A31:D31"/>
    <mergeCell ref="A34:D35"/>
    <mergeCell ref="A36:D36"/>
    <mergeCell ref="C37:D37"/>
    <mergeCell ref="A37:A42"/>
    <mergeCell ref="C38:D38"/>
    <mergeCell ref="C39:D39"/>
    <mergeCell ref="C40:D40"/>
    <mergeCell ref="C41:D41"/>
    <mergeCell ref="C42:D42"/>
    <mergeCell ref="L37:M37"/>
    <mergeCell ref="A43:D43"/>
    <mergeCell ref="A44:D44"/>
    <mergeCell ref="A45:A48"/>
    <mergeCell ref="C45:D45"/>
    <mergeCell ref="C46:D46"/>
    <mergeCell ref="C47:D47"/>
    <mergeCell ref="C48:D48"/>
  </mergeCells>
  <conditionalFormatting sqref="C32:D32">
    <cfRule type="cellIs" dxfId="2" priority="3" operator="greaterThanOrEqual">
      <formula>26</formula>
    </cfRule>
    <cfRule type="cellIs" dxfId="1" priority="2" operator="between">
      <formula>16</formula>
      <formula>25</formula>
    </cfRule>
    <cfRule type="cellIs" dxfId="0" priority="1" operator="lessThanOrEqual">
      <formula>15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Data!$B$3:$B$4</xm:f>
          </x14:formula1>
          <xm:sqref>C5:C17 C20:C21 C24:C25 C28 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C12" sqref="C12"/>
    </sheetView>
  </sheetViews>
  <sheetFormatPr defaultRowHeight="15" x14ac:dyDescent="0.25"/>
  <cols>
    <col min="2" max="2" width="26.5703125" customWidth="1"/>
  </cols>
  <sheetData>
    <row r="2" spans="2:2" x14ac:dyDescent="0.25">
      <c r="B2" t="s">
        <v>50</v>
      </c>
    </row>
    <row r="3" spans="2:2" x14ac:dyDescent="0.25">
      <c r="B3" t="s">
        <v>25</v>
      </c>
    </row>
    <row r="4" spans="2:2" x14ac:dyDescent="0.25">
      <c r="B4" t="s">
        <v>26</v>
      </c>
    </row>
  </sheetData>
  <autoFilter ref="B2:B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Risikovurdering</vt:lpstr>
      <vt:lpstr>Data</vt:lpstr>
    </vt:vector>
  </TitlesOfParts>
  <Company>Randers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Nedergaard Sønderkær</dc:creator>
  <cp:lastModifiedBy>Maria Lotte Christensen</cp:lastModifiedBy>
  <dcterms:created xsi:type="dcterms:W3CDTF">2021-02-08T08:59:17Z</dcterms:created>
  <dcterms:modified xsi:type="dcterms:W3CDTF">2021-04-13T08:43:28Z</dcterms:modified>
</cp:coreProperties>
</file>